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8_{C30E35A6-1136-42B0-A856-4E7F0FE84939}" xr6:coauthVersionLast="47" xr6:coauthVersionMax="47" xr10:uidLastSave="{00000000-0000-0000-0000-000000000000}"/>
  <bookViews>
    <workbookView xWindow="1470" yWindow="1470" windowWidth="23940" windowHeight="115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4" i="4" l="1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65" i="4" l="1"/>
  <c r="Q65" i="4"/>
  <c r="I65" i="4" l="1"/>
  <c r="H65" i="4"/>
  <c r="G65" i="4"/>
  <c r="N4" i="4" l="1"/>
  <c r="Q4" i="4"/>
  <c r="P4" i="4"/>
</calcChain>
</file>

<file path=xl/sharedStrings.xml><?xml version="1.0" encoding="utf-8"?>
<sst xmlns="http://schemas.openxmlformats.org/spreadsheetml/2006/main" count="449" uniqueCount="159">
  <si>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</si>
  <si>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</si>
  <si>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</si>
  <si>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</si>
  <si>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</si>
  <si>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</si>
  <si>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</si>
  <si>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</si>
  <si>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</si>
  <si>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</si>
  <si>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</si>
  <si>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</si>
  <si>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</si>
  <si>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</si>
  <si>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</si>
  <si>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</si>
  <si>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</si>
  <si>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</si>
  <si>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</si>
  <si>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</si>
  <si>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</si>
  <si>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E0015</t>
  </si>
  <si>
    <t>UN MUNICIPIO SEGURO PARA TODOS</t>
  </si>
  <si>
    <t>5120</t>
  </si>
  <si>
    <t>BIENES MUEBLES</t>
  </si>
  <si>
    <t>DIRECCION DE SEGURIDAD PUBLICA</t>
  </si>
  <si>
    <t>31111M360150100</t>
  </si>
  <si>
    <t>E0002</t>
  </si>
  <si>
    <t>ATENCION PERSONALIZADA A NECESIDADES CIUDADANAS</t>
  </si>
  <si>
    <t>5150</t>
  </si>
  <si>
    <t>DESPACHO DE LA PRESIDENCIA</t>
  </si>
  <si>
    <t>31111M360020100</t>
  </si>
  <si>
    <t>F0001</t>
  </si>
  <si>
    <t>IMPULSO ECONOMICO DE LAS CADENAS PRODUCTORAS</t>
  </si>
  <si>
    <t>DIRECCION DE DESARROLLO ECONOMICO</t>
  </si>
  <si>
    <t>31111M360180000</t>
  </si>
  <si>
    <t>O0001</t>
  </si>
  <si>
    <t>GOBIERNO HONESTO Y TRANSPARENTE</t>
  </si>
  <si>
    <t>CONTRALORIA MUNICIPAL</t>
  </si>
  <si>
    <t>31111M360050000</t>
  </si>
  <si>
    <t>P0001</t>
  </si>
  <si>
    <t>FOMENTO DE UN GOBIERNO EFECTIVO Y EFICENTE</t>
  </si>
  <si>
    <t>DIRECCION DE PLANEACION</t>
  </si>
  <si>
    <t>31111M360220000</t>
  </si>
  <si>
    <t>5210</t>
  </si>
  <si>
    <t>E0007</t>
  </si>
  <si>
    <t>IMPULSO AL DESARROLLO DEPORTIVO</t>
  </si>
  <si>
    <t>5220</t>
  </si>
  <si>
    <t>DIRECCION DEPORTES Y ATENCION JUVENTUD</t>
  </si>
  <si>
    <t>31111M360110000</t>
  </si>
  <si>
    <t>E0009</t>
  </si>
  <si>
    <t>SERVICIOS MUNICIPALES SUSTENTABLES Y DE CALIDAD</t>
  </si>
  <si>
    <t>5410</t>
  </si>
  <si>
    <t>DIRECCION DE SERVICIOS MUNICIPALES</t>
  </si>
  <si>
    <t>31111M360130100</t>
  </si>
  <si>
    <t>5620</t>
  </si>
  <si>
    <t>5670</t>
  </si>
  <si>
    <t>E0011</t>
  </si>
  <si>
    <t>MEJORAMIENTO SOSTENIDO DE AREAS VERDES</t>
  </si>
  <si>
    <t>DEPARTAMENTO PARQUES Y JARDINES</t>
  </si>
  <si>
    <t>31111M360130300</t>
  </si>
  <si>
    <t>K0001</t>
  </si>
  <si>
    <t>INFRAESTRUCTURA SUSTENTABLE Y RESCATE DE VIALIDAD</t>
  </si>
  <si>
    <t>DIRECCION OBRAS PUBLICAS</t>
  </si>
  <si>
    <t>31111M360070000</t>
  </si>
  <si>
    <t>5690</t>
  </si>
  <si>
    <t>6120</t>
  </si>
  <si>
    <t>OBRA</t>
  </si>
  <si>
    <t>K000101014</t>
  </si>
  <si>
    <t>PISO FIRME EN EL MUNICIPIO DE SANTIAGO M</t>
  </si>
  <si>
    <t>K000101024</t>
  </si>
  <si>
    <t>TECHO DIGNO EN EL MUNICIPIO DE SANTIAGO</t>
  </si>
  <si>
    <t>6130</t>
  </si>
  <si>
    <t/>
  </si>
  <si>
    <t>6140</t>
  </si>
  <si>
    <t>K000102014</t>
  </si>
  <si>
    <t>REHAB RED DE DRENAJE LOC  COL MORELOS  M</t>
  </si>
  <si>
    <t>K000103014</t>
  </si>
  <si>
    <t>REHAB EN LA CALLE MENDOZA BARRIO DE GPE</t>
  </si>
  <si>
    <t>K000103024</t>
  </si>
  <si>
    <t>REHAB CALLE VILLANUEVA BARRIO DE LA CLEM</t>
  </si>
  <si>
    <t>K000103034</t>
  </si>
  <si>
    <t>CONSTRUCCION EN LA CALLE LOPEZ GAYTAN</t>
  </si>
  <si>
    <t>K000103044</t>
  </si>
  <si>
    <t>CONSTRUCCION  CALLE IGNACIO JIMENEZ</t>
  </si>
  <si>
    <t>K000103054</t>
  </si>
  <si>
    <t>CONSTRUCCION  CALLE DEPORTIVA LOC SANTA</t>
  </si>
  <si>
    <t>K000103064</t>
  </si>
  <si>
    <t>CONSTRUCCION CALLE ZAPATA EN LA LOC LA J</t>
  </si>
  <si>
    <t>K000103074</t>
  </si>
  <si>
    <t>CONSTRUCCION CALLE CORREGIDORA EN COL BA</t>
  </si>
  <si>
    <t>K000103094</t>
  </si>
  <si>
    <t>CONSTRUCCION CALLE MODESTO GASCADE EN LA</t>
  </si>
  <si>
    <t>K000103104</t>
  </si>
  <si>
    <t>CONSTRUCCIÓN DE CALLE PÍPILA BARRIO DE L</t>
  </si>
  <si>
    <t>K000103114</t>
  </si>
  <si>
    <t>CONSTRUCCIÓN CALLE 12 DE DICIEMBRE EN CO</t>
  </si>
  <si>
    <t>K000103124</t>
  </si>
  <si>
    <t>REHAB JARDIN PRINCIPAL LIC. DIEGO SINHUE</t>
  </si>
  <si>
    <t>K000103134</t>
  </si>
  <si>
    <t>CONSTRUCCIÓN CALLE TELESECUNDARIA DE SAN</t>
  </si>
  <si>
    <t>K000103144</t>
  </si>
  <si>
    <t>CONSTRUCCION CALLE CERRO BLANCO  LOC DEL</t>
  </si>
  <si>
    <t>K000103154</t>
  </si>
  <si>
    <t>CONSTRUCCION CALLE VICENTE GUERRERO EN C</t>
  </si>
  <si>
    <t>K000103164</t>
  </si>
  <si>
    <t>REHAB MURO  EN CALE LERMA LOC. BARRIO DE</t>
  </si>
  <si>
    <t>K000103174</t>
  </si>
  <si>
    <t>CONSTRUCCION  CALLE DEL MONTE EN LA LOC</t>
  </si>
  <si>
    <t>K000103184</t>
  </si>
  <si>
    <t>CONSTRUCCION CALLE PUERTO MANZANILLO EN</t>
  </si>
  <si>
    <t>K000103194</t>
  </si>
  <si>
    <t>CONSTRUCCION  CALLE LOS CARBALLO EN LOC</t>
  </si>
  <si>
    <t>K000103204</t>
  </si>
  <si>
    <t>CONSTRUCCION CALLE RICARDO LOPEZ EN  COL</t>
  </si>
  <si>
    <t>K000103214</t>
  </si>
  <si>
    <t>CANAL DE PIEDRA AHO BARR GPE CANAL DEL RAYO</t>
  </si>
  <si>
    <t>K000104014</t>
  </si>
  <si>
    <t>AMPLIACION DE ELECTRIFICACION CALLE CARR</t>
  </si>
  <si>
    <t>K000104024</t>
  </si>
  <si>
    <t>AMP ELEC EN LOC OJO DE AGUA DE LA YERB  C. MORELOS</t>
  </si>
  <si>
    <t>K000104034</t>
  </si>
  <si>
    <t>AMP ELEC EN LA CALLE PRIVADA JUAREZ COL MOR</t>
  </si>
  <si>
    <t>K000106014</t>
  </si>
  <si>
    <t>REHAB SIST AGUA COL BARRIO DE LA CLEMENCIA SECT 2</t>
  </si>
  <si>
    <t>K000106024</t>
  </si>
  <si>
    <t>REHAB SIST AGUA COL BARRIO DE LA CRUZ SECT 3</t>
  </si>
  <si>
    <t>6150</t>
  </si>
  <si>
    <t>K000105014</t>
  </si>
  <si>
    <t>REHAB CALLES Y CAMINOS, MEDIANTE EL PROG</t>
  </si>
  <si>
    <t>K000105024</t>
  </si>
  <si>
    <t>REHABILITACION DE CAMINOS SACA COSECHAS</t>
  </si>
  <si>
    <t>K000105034</t>
  </si>
  <si>
    <t>REHAB DE CAMINO RURAL RANCHO VIEJO MPIO SANTIAGO M</t>
  </si>
  <si>
    <t>K000105044</t>
  </si>
  <si>
    <t>CONST D PUENTE METALICO EN LOC LA JOYITA CALLE HID</t>
  </si>
  <si>
    <t>K000105054</t>
  </si>
  <si>
    <t>CONST PUENTE SOBRE CANAL DE RIEGO EN MPIO DE SMV</t>
  </si>
  <si>
    <t>K000105064</t>
  </si>
  <si>
    <t>CONST CON ASFALTO EN LA CALLE ARROYO CHAGOYAN</t>
  </si>
  <si>
    <t>K000105074</t>
  </si>
  <si>
    <t>REHAB CON ASFALTO EN LA CALLE PRIV FRANCISCO VILLA</t>
  </si>
  <si>
    <t>K000105084</t>
  </si>
  <si>
    <t>REHAB DE CAMINO CON ASFALTO LA JARA - LA PILA</t>
  </si>
  <si>
    <t>K000105094</t>
  </si>
  <si>
    <t>REHAB DE CALLES CON ASFALTO J MA MORELOS Y PRIV</t>
  </si>
  <si>
    <t>6220</t>
  </si>
  <si>
    <t>K000103224</t>
  </si>
  <si>
    <t>CONST DE PANTEON Y SALA CREMATORIA EN MPIO DE SMV</t>
  </si>
  <si>
    <t>6230</t>
  </si>
  <si>
    <t>K000106034</t>
  </si>
  <si>
    <t>EQUIP POZO DE AGUA LOCALIDAD DEL DORMIDO</t>
  </si>
  <si>
    <t>K000106044</t>
  </si>
  <si>
    <t>EQUIP POZO DE AGUA LOC BARRIO DE GPE (POZO 1 DIF)</t>
  </si>
  <si>
    <t>K000106054</t>
  </si>
  <si>
    <t>EQUIP POZO DE AGUA LOCALIDAD DEL EDEN (POZO 3)</t>
  </si>
  <si>
    <t>K000106064</t>
  </si>
  <si>
    <t>CONST POZO DE AGUA LOC BARRIO DE LA CRUZ (POZO 2)</t>
  </si>
  <si>
    <t>Municipio de Santiago Maravatío, Guanajuato
Programas y Proyectos de Inversión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</si>
</sst>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topLeftCell="A46" workbookViewId="0">
      <selection activeCell="A65" sqref="A65:Q6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158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11000</v>
      </c>
      <c r="I4" s="10">
        <v>10800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0.98181818181818181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28</v>
      </c>
      <c r="C5" s="12" t="s">
        <v>29</v>
      </c>
      <c r="D5" s="12" t="s">
        <v>24</v>
      </c>
      <c r="E5" s="12" t="s">
        <v>31</v>
      </c>
      <c r="F5" s="12" t="s">
        <v>30</v>
      </c>
      <c r="G5" s="10">
        <v>0</v>
      </c>
      <c r="H5" s="10">
        <v>41800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32</v>
      </c>
      <c r="B6" s="12" t="s">
        <v>33</v>
      </c>
      <c r="C6" s="12" t="s">
        <v>29</v>
      </c>
      <c r="D6" s="12" t="s">
        <v>24</v>
      </c>
      <c r="E6" s="12" t="s">
        <v>35</v>
      </c>
      <c r="F6" s="12" t="s">
        <v>34</v>
      </c>
      <c r="G6" s="10">
        <v>0</v>
      </c>
      <c r="H6" s="10">
        <v>18560</v>
      </c>
      <c r="I6" s="1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36</v>
      </c>
      <c r="B7" s="12" t="s">
        <v>37</v>
      </c>
      <c r="C7" s="12" t="s">
        <v>29</v>
      </c>
      <c r="D7" s="12" t="s">
        <v>24</v>
      </c>
      <c r="E7" s="12" t="s">
        <v>39</v>
      </c>
      <c r="F7" s="12" t="s">
        <v>38</v>
      </c>
      <c r="G7" s="10">
        <v>0</v>
      </c>
      <c r="H7" s="10">
        <v>15080</v>
      </c>
      <c r="I7" s="10">
        <v>15080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2" t="s">
        <v>40</v>
      </c>
      <c r="B8" s="12" t="s">
        <v>41</v>
      </c>
      <c r="C8" s="12" t="s">
        <v>29</v>
      </c>
      <c r="D8" s="12" t="s">
        <v>24</v>
      </c>
      <c r="E8" s="12" t="s">
        <v>43</v>
      </c>
      <c r="F8" s="12" t="s">
        <v>42</v>
      </c>
      <c r="G8" s="10">
        <v>0</v>
      </c>
      <c r="H8" s="10">
        <v>15080</v>
      </c>
      <c r="I8" s="10">
        <v>13999.01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0.92831631299734751</v>
      </c>
      <c r="P8" s="6">
        <f>IF(J8=0,0,L8/J8)</f>
        <v>0</v>
      </c>
      <c r="Q8" s="6">
        <f>IF(L8=0,0,L8/K8)</f>
        <v>0</v>
      </c>
    </row>
    <row r="9" spans="1:17" x14ac:dyDescent="0.25">
      <c r="A9" s="12" t="s">
        <v>21</v>
      </c>
      <c r="B9" s="12" t="s">
        <v>22</v>
      </c>
      <c r="C9" s="12" t="s">
        <v>44</v>
      </c>
      <c r="D9" s="12" t="s">
        <v>24</v>
      </c>
      <c r="E9" s="12" t="s">
        <v>26</v>
      </c>
      <c r="F9" s="12" t="s">
        <v>25</v>
      </c>
      <c r="G9" s="10">
        <v>0</v>
      </c>
      <c r="H9" s="10">
        <v>12000</v>
      </c>
      <c r="I9" s="10">
        <v>11999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0.99991666666666668</v>
      </c>
      <c r="P9" s="6">
        <f>IF(J9=0,0,L9/J9)</f>
        <v>0</v>
      </c>
      <c r="Q9" s="6">
        <f>IF(L9=0,0,L9/K9)</f>
        <v>0</v>
      </c>
    </row>
    <row r="10" spans="1:17" x14ac:dyDescent="0.25">
      <c r="A10" s="12" t="s">
        <v>45</v>
      </c>
      <c r="B10" s="12" t="s">
        <v>46</v>
      </c>
      <c r="C10" s="12" t="s">
        <v>47</v>
      </c>
      <c r="D10" s="12" t="s">
        <v>24</v>
      </c>
      <c r="E10" s="12" t="s">
        <v>49</v>
      </c>
      <c r="F10" s="12" t="s">
        <v>48</v>
      </c>
      <c r="G10" s="10">
        <v>0</v>
      </c>
      <c r="H10" s="10">
        <v>20000</v>
      </c>
      <c r="I10" s="10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2" t="s">
        <v>50</v>
      </c>
      <c r="B11" s="12" t="s">
        <v>51</v>
      </c>
      <c r="C11" s="12" t="s">
        <v>52</v>
      </c>
      <c r="D11" s="12" t="s">
        <v>24</v>
      </c>
      <c r="E11" s="12" t="s">
        <v>54</v>
      </c>
      <c r="F11" s="12" t="s">
        <v>53</v>
      </c>
      <c r="G11" s="10">
        <v>0</v>
      </c>
      <c r="H11" s="10">
        <v>4472775</v>
      </c>
      <c r="I11" s="10">
        <v>4472775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x14ac:dyDescent="0.25">
      <c r="A12" s="12" t="s">
        <v>27</v>
      </c>
      <c r="B12" s="12" t="s">
        <v>28</v>
      </c>
      <c r="C12" s="12" t="s">
        <v>55</v>
      </c>
      <c r="D12" s="12" t="s">
        <v>24</v>
      </c>
      <c r="E12" s="12" t="s">
        <v>31</v>
      </c>
      <c r="F12" s="12" t="s">
        <v>30</v>
      </c>
      <c r="G12" s="10">
        <v>0</v>
      </c>
      <c r="H12" s="10">
        <v>115234.4</v>
      </c>
      <c r="I12" s="10">
        <v>115234.4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1</v>
      </c>
      <c r="P12" s="6">
        <f>IF(J12=0,0,L12/J12)</f>
        <v>0</v>
      </c>
      <c r="Q12" s="6">
        <f>IF(L12=0,0,L12/K12)</f>
        <v>0</v>
      </c>
    </row>
    <row r="13" spans="1:17" x14ac:dyDescent="0.25">
      <c r="A13" s="12" t="s">
        <v>50</v>
      </c>
      <c r="B13" s="12" t="s">
        <v>51</v>
      </c>
      <c r="C13" s="12" t="s">
        <v>56</v>
      </c>
      <c r="D13" s="12" t="s">
        <v>24</v>
      </c>
      <c r="E13" s="12" t="s">
        <v>54</v>
      </c>
      <c r="F13" s="12" t="s">
        <v>53</v>
      </c>
      <c r="G13" s="10">
        <v>20000</v>
      </c>
      <c r="H13" s="10">
        <v>20000</v>
      </c>
      <c r="I13" s="10">
        <v>9025.01</v>
      </c>
      <c r="J13" s="5"/>
      <c r="K13" s="5"/>
      <c r="L13" s="5"/>
      <c r="M13" s="8" t="s">
        <v>17</v>
      </c>
      <c r="N13" s="7">
        <f>IF(G13&gt;0,I13/G13,0)</f>
        <v>0.4512505</v>
      </c>
      <c r="O13" s="7">
        <f>IF(H13&gt;0,I13/H13,0)</f>
        <v>0.4512505</v>
      </c>
      <c r="P13" s="6">
        <f>IF(J13=0,0,L13/J13)</f>
        <v>0</v>
      </c>
      <c r="Q13" s="6">
        <f>IF(L13=0,0,L13/K13)</f>
        <v>0</v>
      </c>
    </row>
    <row r="14" spans="1:17" x14ac:dyDescent="0.25">
      <c r="A14" s="12" t="s">
        <v>57</v>
      </c>
      <c r="B14" s="12" t="s">
        <v>58</v>
      </c>
      <c r="C14" s="12" t="s">
        <v>56</v>
      </c>
      <c r="D14" s="12" t="s">
        <v>24</v>
      </c>
      <c r="E14" s="12" t="s">
        <v>60</v>
      </c>
      <c r="F14" s="12" t="s">
        <v>59</v>
      </c>
      <c r="G14" s="10">
        <v>20000</v>
      </c>
      <c r="H14" s="10">
        <v>20000</v>
      </c>
      <c r="I14" s="10">
        <v>17980</v>
      </c>
      <c r="J14" s="5"/>
      <c r="K14" s="5"/>
      <c r="L14" s="5"/>
      <c r="M14" s="8" t="s">
        <v>17</v>
      </c>
      <c r="N14" s="7">
        <f>IF(G14&gt;0,I14/G14,0)</f>
        <v>0.89900000000000002</v>
      </c>
      <c r="O14" s="7">
        <f>IF(H14&gt;0,I14/H14,0)</f>
        <v>0.89900000000000002</v>
      </c>
      <c r="P14" s="6">
        <f>IF(J14=0,0,L14/J14)</f>
        <v>0</v>
      </c>
      <c r="Q14" s="6">
        <f>IF(L14=0,0,L14/K14)</f>
        <v>0</v>
      </c>
    </row>
    <row r="15" spans="1:17" x14ac:dyDescent="0.25">
      <c r="A15" s="12" t="s">
        <v>61</v>
      </c>
      <c r="B15" s="12" t="s">
        <v>62</v>
      </c>
      <c r="C15" s="12" t="s">
        <v>56</v>
      </c>
      <c r="D15" s="12" t="s">
        <v>24</v>
      </c>
      <c r="E15" s="12" t="s">
        <v>64</v>
      </c>
      <c r="F15" s="12" t="s">
        <v>63</v>
      </c>
      <c r="G15" s="10">
        <v>0</v>
      </c>
      <c r="H15" s="10">
        <v>41250</v>
      </c>
      <c r="I15" s="10">
        <v>41250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2" t="s">
        <v>50</v>
      </c>
      <c r="B16" s="12" t="s">
        <v>51</v>
      </c>
      <c r="C16" s="12" t="s">
        <v>65</v>
      </c>
      <c r="D16" s="12" t="s">
        <v>24</v>
      </c>
      <c r="E16" s="12" t="s">
        <v>54</v>
      </c>
      <c r="F16" s="12" t="s">
        <v>53</v>
      </c>
      <c r="G16" s="10">
        <v>20000</v>
      </c>
      <c r="H16" s="10">
        <v>20000</v>
      </c>
      <c r="I16" s="10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2" t="s">
        <v>61</v>
      </c>
      <c r="B17" s="12" t="s">
        <v>62</v>
      </c>
      <c r="C17" s="12" t="s">
        <v>66</v>
      </c>
      <c r="D17" s="12" t="s">
        <v>67</v>
      </c>
      <c r="E17" s="12" t="s">
        <v>64</v>
      </c>
      <c r="F17" s="12" t="s">
        <v>63</v>
      </c>
      <c r="G17" s="10">
        <v>1250000</v>
      </c>
      <c r="H17" s="10">
        <v>12504368.300000001</v>
      </c>
      <c r="I17" s="10">
        <v>10758302.949999999</v>
      </c>
      <c r="J17" s="5"/>
      <c r="K17" s="5"/>
      <c r="L17" s="5"/>
      <c r="M17" s="8" t="s">
        <v>17</v>
      </c>
      <c r="N17" s="7">
        <f>IF(G17&gt;0,I17/G17,0)</f>
        <v>8.6066423599999986</v>
      </c>
      <c r="O17" s="7">
        <f>IF(H17&gt;0,I17/H17,0)</f>
        <v>0.86036356990540641</v>
      </c>
      <c r="P17" s="6">
        <f>IF(J17=0,0,L17/J17)</f>
        <v>0</v>
      </c>
      <c r="Q17" s="6">
        <f>IF(L17=0,0,L17/K17)</f>
        <v>0</v>
      </c>
    </row>
    <row r="18" spans="1:17" x14ac:dyDescent="0.25">
      <c r="A18" s="12" t="s">
        <v>68</v>
      </c>
      <c r="B18" s="12" t="s">
        <v>69</v>
      </c>
      <c r="C18" s="12" t="s">
        <v>66</v>
      </c>
      <c r="D18" s="12" t="s">
        <v>67</v>
      </c>
      <c r="E18" s="12" t="s">
        <v>64</v>
      </c>
      <c r="F18" s="12" t="s">
        <v>63</v>
      </c>
      <c r="G18" s="10">
        <v>0</v>
      </c>
      <c r="H18" s="10">
        <v>287500</v>
      </c>
      <c r="I18" s="10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2" t="s">
        <v>70</v>
      </c>
      <c r="B19" s="12" t="s">
        <v>71</v>
      </c>
      <c r="C19" s="12" t="s">
        <v>66</v>
      </c>
      <c r="D19" s="12" t="s">
        <v>67</v>
      </c>
      <c r="E19" s="12" t="s">
        <v>64</v>
      </c>
      <c r="F19" s="12" t="s">
        <v>63</v>
      </c>
      <c r="G19" s="10">
        <v>0</v>
      </c>
      <c r="H19" s="10">
        <v>1188000</v>
      </c>
      <c r="I19" s="10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2" t="s">
        <v>61</v>
      </c>
      <c r="B20" s="12" t="s">
        <v>62</v>
      </c>
      <c r="C20" s="12" t="s">
        <v>72</v>
      </c>
      <c r="D20" s="12" t="s">
        <v>67</v>
      </c>
      <c r="E20" s="12" t="s">
        <v>64</v>
      </c>
      <c r="F20" s="12" t="s">
        <v>63</v>
      </c>
      <c r="G20" s="10">
        <v>800000</v>
      </c>
      <c r="H20" s="10">
        <v>6254084</v>
      </c>
      <c r="I20" s="10">
        <v>6164894.96</v>
      </c>
      <c r="J20" s="5"/>
      <c r="K20" s="5"/>
      <c r="L20" s="5"/>
      <c r="M20" s="8" t="s">
        <v>17</v>
      </c>
      <c r="N20" s="7">
        <f>IF(G20&gt;0,I20/G20,0)</f>
        <v>7.7061187000000002</v>
      </c>
      <c r="O20" s="7">
        <f>IF(H20&gt;0,I20/H20,0)</f>
        <v>0.98573907226062196</v>
      </c>
      <c r="P20" s="6">
        <f>IF(J20=0,0,L20/J20)</f>
        <v>0</v>
      </c>
      <c r="Q20" s="6">
        <f>IF(L20=0,0,L20/K20)</f>
        <v>0</v>
      </c>
    </row>
    <row r="21" spans="1:17" x14ac:dyDescent="0.25">
      <c r="A21" s="12" t="s">
        <v>73</v>
      </c>
      <c r="B21" s="12" t="s">
        <v>62</v>
      </c>
      <c r="C21" s="12" t="s">
        <v>74</v>
      </c>
      <c r="D21" s="12" t="s">
        <v>67</v>
      </c>
      <c r="E21" s="12" t="s">
        <v>64</v>
      </c>
      <c r="F21" s="12" t="s">
        <v>63</v>
      </c>
      <c r="G21" s="10">
        <v>48256070.729999997</v>
      </c>
      <c r="H21" s="10">
        <v>6712488.8799999999</v>
      </c>
      <c r="I21" s="10">
        <v>6664626.7699999996</v>
      </c>
      <c r="J21" s="5"/>
      <c r="K21" s="5"/>
      <c r="L21" s="5"/>
      <c r="M21" s="8" t="s">
        <v>17</v>
      </c>
      <c r="N21" s="7">
        <f>IF(G21&gt;0,I21/G21,0)</f>
        <v>0.13810960298217384</v>
      </c>
      <c r="O21" s="7">
        <f>IF(H21&gt;0,I21/H21,0)</f>
        <v>0.9928696924709095</v>
      </c>
      <c r="P21" s="6">
        <f>IF(J21=0,0,L21/J21)</f>
        <v>0</v>
      </c>
      <c r="Q21" s="6">
        <f>IF(L21=0,0,L21/K21)</f>
        <v>0</v>
      </c>
    </row>
    <row r="22" spans="1:17" x14ac:dyDescent="0.25">
      <c r="A22" s="12" t="s">
        <v>75</v>
      </c>
      <c r="B22" s="12" t="s">
        <v>76</v>
      </c>
      <c r="C22" s="12" t="s">
        <v>74</v>
      </c>
      <c r="D22" s="12" t="s">
        <v>67</v>
      </c>
      <c r="E22" s="12" t="s">
        <v>64</v>
      </c>
      <c r="F22" s="12" t="s">
        <v>63</v>
      </c>
      <c r="G22" s="10">
        <v>0</v>
      </c>
      <c r="H22" s="10">
        <v>1060486</v>
      </c>
      <c r="I22" s="10">
        <v>877722.52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0.82766063861286243</v>
      </c>
      <c r="P22" s="6">
        <f>IF(J22=0,0,L22/J22)</f>
        <v>0</v>
      </c>
      <c r="Q22" s="6">
        <f>IF(L22=0,0,L22/K22)</f>
        <v>0</v>
      </c>
    </row>
    <row r="23" spans="1:17" x14ac:dyDescent="0.25">
      <c r="A23" s="12" t="s">
        <v>77</v>
      </c>
      <c r="B23" s="12" t="s">
        <v>78</v>
      </c>
      <c r="C23" s="12" t="s">
        <v>74</v>
      </c>
      <c r="D23" s="12" t="s">
        <v>67</v>
      </c>
      <c r="E23" s="12" t="s">
        <v>64</v>
      </c>
      <c r="F23" s="12" t="s">
        <v>63</v>
      </c>
      <c r="G23" s="10">
        <v>0</v>
      </c>
      <c r="H23" s="10">
        <v>3240305.02</v>
      </c>
      <c r="I23" s="10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2" t="s">
        <v>79</v>
      </c>
      <c r="B24" s="12" t="s">
        <v>80</v>
      </c>
      <c r="C24" s="12" t="s">
        <v>74</v>
      </c>
      <c r="D24" s="12" t="s">
        <v>67</v>
      </c>
      <c r="E24" s="12" t="s">
        <v>64</v>
      </c>
      <c r="F24" s="12" t="s">
        <v>63</v>
      </c>
      <c r="G24" s="10">
        <v>0</v>
      </c>
      <c r="H24" s="10">
        <v>2833651.56</v>
      </c>
      <c r="I24" s="10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2" t="s">
        <v>81</v>
      </c>
      <c r="B25" s="12" t="s">
        <v>82</v>
      </c>
      <c r="C25" s="12" t="s">
        <v>74</v>
      </c>
      <c r="D25" s="12" t="s">
        <v>67</v>
      </c>
      <c r="E25" s="12" t="s">
        <v>64</v>
      </c>
      <c r="F25" s="12" t="s">
        <v>63</v>
      </c>
      <c r="G25" s="10">
        <v>0</v>
      </c>
      <c r="H25" s="10">
        <v>1112816.05</v>
      </c>
      <c r="I25" s="10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2" t="s">
        <v>83</v>
      </c>
      <c r="B26" s="12" t="s">
        <v>84</v>
      </c>
      <c r="C26" s="12" t="s">
        <v>74</v>
      </c>
      <c r="D26" s="12" t="s">
        <v>67</v>
      </c>
      <c r="E26" s="12" t="s">
        <v>64</v>
      </c>
      <c r="F26" s="12" t="s">
        <v>63</v>
      </c>
      <c r="G26" s="10">
        <v>0</v>
      </c>
      <c r="H26" s="10">
        <v>1502525.4399999999</v>
      </c>
      <c r="I26" s="10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2" t="s">
        <v>85</v>
      </c>
      <c r="B27" s="12" t="s">
        <v>86</v>
      </c>
      <c r="C27" s="12" t="s">
        <v>74</v>
      </c>
      <c r="D27" s="12" t="s">
        <v>67</v>
      </c>
      <c r="E27" s="12" t="s">
        <v>64</v>
      </c>
      <c r="F27" s="12" t="s">
        <v>63</v>
      </c>
      <c r="G27" s="10">
        <v>0</v>
      </c>
      <c r="H27" s="10">
        <v>0</v>
      </c>
      <c r="I27" s="10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2" t="s">
        <v>87</v>
      </c>
      <c r="B28" s="12" t="s">
        <v>88</v>
      </c>
      <c r="C28" s="12" t="s">
        <v>74</v>
      </c>
      <c r="D28" s="12" t="s">
        <v>67</v>
      </c>
      <c r="E28" s="12" t="s">
        <v>64</v>
      </c>
      <c r="F28" s="12" t="s">
        <v>63</v>
      </c>
      <c r="G28" s="10">
        <v>0</v>
      </c>
      <c r="H28" s="10">
        <v>1627167.7</v>
      </c>
      <c r="I28" s="10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2" t="s">
        <v>89</v>
      </c>
      <c r="B29" s="12" t="s">
        <v>90</v>
      </c>
      <c r="C29" s="12" t="s">
        <v>74</v>
      </c>
      <c r="D29" s="12" t="s">
        <v>67</v>
      </c>
      <c r="E29" s="12" t="s">
        <v>64</v>
      </c>
      <c r="F29" s="12" t="s">
        <v>63</v>
      </c>
      <c r="G29" s="10">
        <v>0</v>
      </c>
      <c r="H29" s="10">
        <v>900053.85</v>
      </c>
      <c r="I29" s="10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2" t="s">
        <v>91</v>
      </c>
      <c r="B30" s="12" t="s">
        <v>92</v>
      </c>
      <c r="C30" s="12" t="s">
        <v>74</v>
      </c>
      <c r="D30" s="12" t="s">
        <v>67</v>
      </c>
      <c r="E30" s="12" t="s">
        <v>64</v>
      </c>
      <c r="F30" s="12" t="s">
        <v>63</v>
      </c>
      <c r="G30" s="10">
        <v>0</v>
      </c>
      <c r="H30" s="10">
        <v>1166808.72</v>
      </c>
      <c r="I30" s="10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2" t="s">
        <v>93</v>
      </c>
      <c r="B31" s="12" t="s">
        <v>94</v>
      </c>
      <c r="C31" s="12" t="s">
        <v>74</v>
      </c>
      <c r="D31" s="12" t="s">
        <v>67</v>
      </c>
      <c r="E31" s="12" t="s">
        <v>64</v>
      </c>
      <c r="F31" s="12" t="s">
        <v>63</v>
      </c>
      <c r="G31" s="10">
        <v>0</v>
      </c>
      <c r="H31" s="10">
        <v>830000</v>
      </c>
      <c r="I31" s="10">
        <v>174289.47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0.20998731325301204</v>
      </c>
      <c r="P31" s="6">
        <f>IF(J31=0,0,L31/J31)</f>
        <v>0</v>
      </c>
      <c r="Q31" s="6">
        <f>IF(L31=0,0,L31/K31)</f>
        <v>0</v>
      </c>
    </row>
    <row r="32" spans="1:17" x14ac:dyDescent="0.25">
      <c r="A32" s="12" t="s">
        <v>95</v>
      </c>
      <c r="B32" s="12" t="s">
        <v>96</v>
      </c>
      <c r="C32" s="12" t="s">
        <v>74</v>
      </c>
      <c r="D32" s="12" t="s">
        <v>67</v>
      </c>
      <c r="E32" s="12" t="s">
        <v>64</v>
      </c>
      <c r="F32" s="12" t="s">
        <v>63</v>
      </c>
      <c r="G32" s="10">
        <v>0</v>
      </c>
      <c r="H32" s="10">
        <v>1602060.89</v>
      </c>
      <c r="I32" s="10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2" t="s">
        <v>97</v>
      </c>
      <c r="B33" s="12" t="s">
        <v>98</v>
      </c>
      <c r="C33" s="12" t="s">
        <v>74</v>
      </c>
      <c r="D33" s="12" t="s">
        <v>67</v>
      </c>
      <c r="E33" s="12" t="s">
        <v>64</v>
      </c>
      <c r="F33" s="12" t="s">
        <v>63</v>
      </c>
      <c r="G33" s="10">
        <v>0</v>
      </c>
      <c r="H33" s="10">
        <v>4710000</v>
      </c>
      <c r="I33" s="10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2" t="s">
        <v>99</v>
      </c>
      <c r="B34" s="12" t="s">
        <v>100</v>
      </c>
      <c r="C34" s="12" t="s">
        <v>74</v>
      </c>
      <c r="D34" s="12" t="s">
        <v>67</v>
      </c>
      <c r="E34" s="12" t="s">
        <v>64</v>
      </c>
      <c r="F34" s="12" t="s">
        <v>63</v>
      </c>
      <c r="G34" s="10">
        <v>0</v>
      </c>
      <c r="H34" s="10">
        <v>2020431.87</v>
      </c>
      <c r="I34" s="10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2" t="s">
        <v>101</v>
      </c>
      <c r="B35" s="12" t="s">
        <v>102</v>
      </c>
      <c r="C35" s="12" t="s">
        <v>74</v>
      </c>
      <c r="D35" s="12" t="s">
        <v>67</v>
      </c>
      <c r="E35" s="12" t="s">
        <v>64</v>
      </c>
      <c r="F35" s="12" t="s">
        <v>63</v>
      </c>
      <c r="G35" s="10">
        <v>0</v>
      </c>
      <c r="H35" s="10">
        <v>1896398.69</v>
      </c>
      <c r="I35" s="10">
        <v>440657.95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0.23236566884572149</v>
      </c>
      <c r="P35" s="6">
        <f>IF(J35=0,0,L35/J35)</f>
        <v>0</v>
      </c>
      <c r="Q35" s="6">
        <f>IF(L35=0,0,L35/K35)</f>
        <v>0</v>
      </c>
    </row>
    <row r="36" spans="1:17" x14ac:dyDescent="0.25">
      <c r="A36" s="12" t="s">
        <v>103</v>
      </c>
      <c r="B36" s="12" t="s">
        <v>104</v>
      </c>
      <c r="C36" s="12" t="s">
        <v>74</v>
      </c>
      <c r="D36" s="12" t="s">
        <v>67</v>
      </c>
      <c r="E36" s="12" t="s">
        <v>64</v>
      </c>
      <c r="F36" s="12" t="s">
        <v>63</v>
      </c>
      <c r="G36" s="10">
        <v>0</v>
      </c>
      <c r="H36" s="10">
        <v>4766266.22</v>
      </c>
      <c r="I36" s="10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2" t="s">
        <v>105</v>
      </c>
      <c r="B37" s="12" t="s">
        <v>106</v>
      </c>
      <c r="C37" s="12" t="s">
        <v>74</v>
      </c>
      <c r="D37" s="12" t="s">
        <v>67</v>
      </c>
      <c r="E37" s="12" t="s">
        <v>64</v>
      </c>
      <c r="F37" s="12" t="s">
        <v>63</v>
      </c>
      <c r="G37" s="10">
        <v>0</v>
      </c>
      <c r="H37" s="10">
        <v>196474.27</v>
      </c>
      <c r="I37" s="10">
        <v>175292.33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0.89218975085134555</v>
      </c>
      <c r="P37" s="6">
        <f>IF(J37=0,0,L37/J37)</f>
        <v>0</v>
      </c>
      <c r="Q37" s="6">
        <f>IF(L37=0,0,L37/K37)</f>
        <v>0</v>
      </c>
    </row>
    <row r="38" spans="1:17" x14ac:dyDescent="0.25">
      <c r="A38" s="12" t="s">
        <v>107</v>
      </c>
      <c r="B38" s="12" t="s">
        <v>108</v>
      </c>
      <c r="C38" s="12" t="s">
        <v>74</v>
      </c>
      <c r="D38" s="12" t="s">
        <v>67</v>
      </c>
      <c r="E38" s="12" t="s">
        <v>64</v>
      </c>
      <c r="F38" s="12" t="s">
        <v>63</v>
      </c>
      <c r="G38" s="10">
        <v>0</v>
      </c>
      <c r="H38" s="10">
        <v>793220.27</v>
      </c>
      <c r="I38" s="10">
        <v>745040.72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0.9392608184357164</v>
      </c>
      <c r="P38" s="6">
        <f>IF(J38=0,0,L38/J38)</f>
        <v>0</v>
      </c>
      <c r="Q38" s="6">
        <f>IF(L38=0,0,L38/K38)</f>
        <v>0</v>
      </c>
    </row>
    <row r="39" spans="1:17" x14ac:dyDescent="0.25">
      <c r="A39" s="12" t="s">
        <v>109</v>
      </c>
      <c r="B39" s="12" t="s">
        <v>110</v>
      </c>
      <c r="C39" s="12" t="s">
        <v>74</v>
      </c>
      <c r="D39" s="12" t="s">
        <v>67</v>
      </c>
      <c r="E39" s="12" t="s">
        <v>64</v>
      </c>
      <c r="F39" s="12" t="s">
        <v>63</v>
      </c>
      <c r="G39" s="10">
        <v>0</v>
      </c>
      <c r="H39" s="10">
        <v>1165391.08</v>
      </c>
      <c r="I39" s="10">
        <v>703000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0.60323097719265184</v>
      </c>
      <c r="P39" s="6">
        <f>IF(J39=0,0,L39/J39)</f>
        <v>0</v>
      </c>
      <c r="Q39" s="6">
        <f>IF(L39=0,0,L39/K39)</f>
        <v>0</v>
      </c>
    </row>
    <row r="40" spans="1:17" x14ac:dyDescent="0.25">
      <c r="A40" s="12" t="s">
        <v>111</v>
      </c>
      <c r="B40" s="12" t="s">
        <v>112</v>
      </c>
      <c r="C40" s="12" t="s">
        <v>74</v>
      </c>
      <c r="D40" s="12" t="s">
        <v>67</v>
      </c>
      <c r="E40" s="12" t="s">
        <v>64</v>
      </c>
      <c r="F40" s="12" t="s">
        <v>63</v>
      </c>
      <c r="G40" s="10">
        <v>0</v>
      </c>
      <c r="H40" s="10">
        <v>699923.79</v>
      </c>
      <c r="I40" s="10">
        <v>608713.96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0.86968605539183053</v>
      </c>
      <c r="P40" s="6">
        <f>IF(J40=0,0,L40/J40)</f>
        <v>0</v>
      </c>
      <c r="Q40" s="6">
        <f>IF(L40=0,0,L40/K40)</f>
        <v>0</v>
      </c>
    </row>
    <row r="41" spans="1:17" x14ac:dyDescent="0.25">
      <c r="A41" s="12" t="s">
        <v>113</v>
      </c>
      <c r="B41" s="12" t="s">
        <v>114</v>
      </c>
      <c r="C41" s="12" t="s">
        <v>74</v>
      </c>
      <c r="D41" s="12" t="s">
        <v>67</v>
      </c>
      <c r="E41" s="12" t="s">
        <v>64</v>
      </c>
      <c r="F41" s="12" t="s">
        <v>63</v>
      </c>
      <c r="G41" s="10">
        <v>0</v>
      </c>
      <c r="H41" s="10">
        <v>1197673.53</v>
      </c>
      <c r="I41" s="10">
        <v>608841.63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0.50835358279981357</v>
      </c>
      <c r="P41" s="6">
        <f>IF(J41=0,0,L41/J41)</f>
        <v>0</v>
      </c>
      <c r="Q41" s="6">
        <f>IF(L41=0,0,L41/K41)</f>
        <v>0</v>
      </c>
    </row>
    <row r="42" spans="1:17" x14ac:dyDescent="0.25">
      <c r="A42" s="12" t="s">
        <v>115</v>
      </c>
      <c r="B42" s="12" t="s">
        <v>116</v>
      </c>
      <c r="C42" s="12" t="s">
        <v>74</v>
      </c>
      <c r="D42" s="12" t="s">
        <v>67</v>
      </c>
      <c r="E42" s="12" t="s">
        <v>64</v>
      </c>
      <c r="F42" s="12" t="s">
        <v>63</v>
      </c>
      <c r="G42" s="10">
        <v>0</v>
      </c>
      <c r="H42" s="10">
        <v>699986.97</v>
      </c>
      <c r="I42" s="10">
        <v>549068.65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0.7843983867299702</v>
      </c>
      <c r="P42" s="6">
        <f>IF(J42=0,0,L42/J42)</f>
        <v>0</v>
      </c>
      <c r="Q42" s="6">
        <f>IF(L42=0,0,L42/K42)</f>
        <v>0</v>
      </c>
    </row>
    <row r="43" spans="1:17" x14ac:dyDescent="0.25">
      <c r="A43" s="12" t="s">
        <v>117</v>
      </c>
      <c r="B43" s="12" t="s">
        <v>118</v>
      </c>
      <c r="C43" s="12" t="s">
        <v>74</v>
      </c>
      <c r="D43" s="12" t="s">
        <v>67</v>
      </c>
      <c r="E43" s="12" t="s">
        <v>64</v>
      </c>
      <c r="F43" s="12" t="s">
        <v>63</v>
      </c>
      <c r="G43" s="10">
        <v>0</v>
      </c>
      <c r="H43" s="10">
        <v>0</v>
      </c>
      <c r="I43" s="10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2" t="s">
        <v>119</v>
      </c>
      <c r="B44" s="12" t="s">
        <v>120</v>
      </c>
      <c r="C44" s="12" t="s">
        <v>74</v>
      </c>
      <c r="D44" s="12" t="s">
        <v>67</v>
      </c>
      <c r="E44" s="12" t="s">
        <v>64</v>
      </c>
      <c r="F44" s="12" t="s">
        <v>63</v>
      </c>
      <c r="G44" s="10">
        <v>0</v>
      </c>
      <c r="H44" s="10">
        <v>175000</v>
      </c>
      <c r="I44" s="10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2" t="s">
        <v>121</v>
      </c>
      <c r="B45" s="12" t="s">
        <v>122</v>
      </c>
      <c r="C45" s="12" t="s">
        <v>74</v>
      </c>
      <c r="D45" s="12" t="s">
        <v>67</v>
      </c>
      <c r="E45" s="12" t="s">
        <v>64</v>
      </c>
      <c r="F45" s="12" t="s">
        <v>63</v>
      </c>
      <c r="G45" s="10">
        <v>0</v>
      </c>
      <c r="H45" s="10">
        <v>550776.64</v>
      </c>
      <c r="I45" s="10">
        <v>0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</v>
      </c>
      <c r="P45" s="6">
        <f>IF(J45=0,0,L45/J45)</f>
        <v>0</v>
      </c>
      <c r="Q45" s="6">
        <f>IF(L45=0,0,L45/K45)</f>
        <v>0</v>
      </c>
    </row>
    <row r="46" spans="1:17" x14ac:dyDescent="0.25">
      <c r="A46" s="12" t="s">
        <v>123</v>
      </c>
      <c r="B46" s="12" t="s">
        <v>124</v>
      </c>
      <c r="C46" s="12" t="s">
        <v>74</v>
      </c>
      <c r="D46" s="12" t="s">
        <v>67</v>
      </c>
      <c r="E46" s="12" t="s">
        <v>64</v>
      </c>
      <c r="F46" s="12" t="s">
        <v>63</v>
      </c>
      <c r="G46" s="10">
        <v>0</v>
      </c>
      <c r="H46" s="10">
        <v>6500000</v>
      </c>
      <c r="I46" s="10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2" t="s">
        <v>125</v>
      </c>
      <c r="B47" s="12" t="s">
        <v>126</v>
      </c>
      <c r="C47" s="12" t="s">
        <v>74</v>
      </c>
      <c r="D47" s="12" t="s">
        <v>67</v>
      </c>
      <c r="E47" s="12" t="s">
        <v>64</v>
      </c>
      <c r="F47" s="12" t="s">
        <v>63</v>
      </c>
      <c r="G47" s="10">
        <v>0</v>
      </c>
      <c r="H47" s="10">
        <v>6500000</v>
      </c>
      <c r="I47" s="10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2" t="s">
        <v>61</v>
      </c>
      <c r="B48" s="12" t="s">
        <v>62</v>
      </c>
      <c r="C48" s="12" t="s">
        <v>127</v>
      </c>
      <c r="D48" s="12" t="s">
        <v>67</v>
      </c>
      <c r="E48" s="12" t="s">
        <v>64</v>
      </c>
      <c r="F48" s="12" t="s">
        <v>63</v>
      </c>
      <c r="G48" s="10">
        <v>19000000</v>
      </c>
      <c r="H48" s="10">
        <v>1974914.34</v>
      </c>
      <c r="I48" s="10">
        <v>1973101.18</v>
      </c>
      <c r="J48" s="5"/>
      <c r="K48" s="5"/>
      <c r="L48" s="5"/>
      <c r="M48" s="8" t="s">
        <v>17</v>
      </c>
      <c r="N48" s="7">
        <f>IF(G48&gt;0,I48/G48,0)</f>
        <v>0.10384743052631579</v>
      </c>
      <c r="O48" s="7">
        <f>IF(H48&gt;0,I48/H48,0)</f>
        <v>0.99908190448401923</v>
      </c>
      <c r="P48" s="6">
        <f>IF(J48=0,0,L48/J48)</f>
        <v>0</v>
      </c>
      <c r="Q48" s="6">
        <f>IF(L48=0,0,L48/K48)</f>
        <v>0</v>
      </c>
    </row>
    <row r="49" spans="1:17" x14ac:dyDescent="0.25">
      <c r="A49" s="12" t="s">
        <v>128</v>
      </c>
      <c r="B49" s="12" t="s">
        <v>129</v>
      </c>
      <c r="C49" s="12" t="s">
        <v>127</v>
      </c>
      <c r="D49" s="12" t="s">
        <v>67</v>
      </c>
      <c r="E49" s="12" t="s">
        <v>64</v>
      </c>
      <c r="F49" s="12" t="s">
        <v>63</v>
      </c>
      <c r="G49" s="10">
        <v>0</v>
      </c>
      <c r="H49" s="10">
        <v>1108385.8999999999</v>
      </c>
      <c r="I49" s="10">
        <v>0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</v>
      </c>
      <c r="P49" s="6">
        <f>IF(J49=0,0,L49/J49)</f>
        <v>0</v>
      </c>
      <c r="Q49" s="6">
        <f>IF(L49=0,0,L49/K49)</f>
        <v>0</v>
      </c>
    </row>
    <row r="50" spans="1:17" x14ac:dyDescent="0.25">
      <c r="A50" s="12" t="s">
        <v>130</v>
      </c>
      <c r="B50" s="12" t="s">
        <v>131</v>
      </c>
      <c r="C50" s="12" t="s">
        <v>127</v>
      </c>
      <c r="D50" s="12" t="s">
        <v>67</v>
      </c>
      <c r="E50" s="12" t="s">
        <v>64</v>
      </c>
      <c r="F50" s="12" t="s">
        <v>63</v>
      </c>
      <c r="G50" s="10">
        <v>0</v>
      </c>
      <c r="H50" s="10">
        <v>450000</v>
      </c>
      <c r="I50" s="10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7" x14ac:dyDescent="0.25">
      <c r="A51" s="12" t="s">
        <v>132</v>
      </c>
      <c r="B51" s="12" t="s">
        <v>133</v>
      </c>
      <c r="C51" s="12" t="s">
        <v>127</v>
      </c>
      <c r="D51" s="12" t="s">
        <v>67</v>
      </c>
      <c r="E51" s="12" t="s">
        <v>64</v>
      </c>
      <c r="F51" s="12" t="s">
        <v>63</v>
      </c>
      <c r="G51" s="10">
        <v>0</v>
      </c>
      <c r="H51" s="10">
        <v>1302500.43</v>
      </c>
      <c r="I51" s="10">
        <v>1302500.43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2" t="s">
        <v>134</v>
      </c>
      <c r="B52" s="12" t="s">
        <v>135</v>
      </c>
      <c r="C52" s="12" t="s">
        <v>127</v>
      </c>
      <c r="D52" s="12" t="s">
        <v>67</v>
      </c>
      <c r="E52" s="12" t="s">
        <v>64</v>
      </c>
      <c r="F52" s="12" t="s">
        <v>63</v>
      </c>
      <c r="G52" s="10">
        <v>0</v>
      </c>
      <c r="H52" s="10">
        <v>287885.98</v>
      </c>
      <c r="I52" s="10">
        <v>261038.07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0.90674116884747225</v>
      </c>
      <c r="P52" s="6">
        <f>IF(J52=0,0,L52/J52)</f>
        <v>0</v>
      </c>
      <c r="Q52" s="6">
        <f>IF(L52=0,0,L52/K52)</f>
        <v>0</v>
      </c>
    </row>
    <row r="53" spans="1:17" x14ac:dyDescent="0.25">
      <c r="A53" s="12" t="s">
        <v>136</v>
      </c>
      <c r="B53" s="12" t="s">
        <v>137</v>
      </c>
      <c r="C53" s="12" t="s">
        <v>127</v>
      </c>
      <c r="D53" s="12" t="s">
        <v>67</v>
      </c>
      <c r="E53" s="12" t="s">
        <v>64</v>
      </c>
      <c r="F53" s="12" t="s">
        <v>63</v>
      </c>
      <c r="G53" s="10">
        <v>0</v>
      </c>
      <c r="H53" s="10">
        <v>197182.61</v>
      </c>
      <c r="I53" s="10">
        <v>0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0</v>
      </c>
      <c r="P53" s="6">
        <f>IF(J53=0,0,L53/J53)</f>
        <v>0</v>
      </c>
      <c r="Q53" s="6">
        <f>IF(L53=0,0,L53/K53)</f>
        <v>0</v>
      </c>
    </row>
    <row r="54" spans="1:17" x14ac:dyDescent="0.25">
      <c r="A54" s="12" t="s">
        <v>138</v>
      </c>
      <c r="B54" s="12" t="s">
        <v>139</v>
      </c>
      <c r="C54" s="12" t="s">
        <v>127</v>
      </c>
      <c r="D54" s="12" t="s">
        <v>67</v>
      </c>
      <c r="E54" s="12" t="s">
        <v>64</v>
      </c>
      <c r="F54" s="12" t="s">
        <v>63</v>
      </c>
      <c r="G54" s="10">
        <v>0</v>
      </c>
      <c r="H54" s="10">
        <v>975206.33</v>
      </c>
      <c r="I54" s="10">
        <v>506483.69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0.5193605439374045</v>
      </c>
      <c r="P54" s="6">
        <f>IF(J54=0,0,L54/J54)</f>
        <v>0</v>
      </c>
      <c r="Q54" s="6">
        <f>IF(L54=0,0,L54/K54)</f>
        <v>0</v>
      </c>
    </row>
    <row r="55" spans="1:17" x14ac:dyDescent="0.25">
      <c r="A55" s="12" t="s">
        <v>140</v>
      </c>
      <c r="B55" s="12" t="s">
        <v>141</v>
      </c>
      <c r="C55" s="12" t="s">
        <v>127</v>
      </c>
      <c r="D55" s="12" t="s">
        <v>67</v>
      </c>
      <c r="E55" s="12" t="s">
        <v>64</v>
      </c>
      <c r="F55" s="12" t="s">
        <v>63</v>
      </c>
      <c r="G55" s="10">
        <v>0</v>
      </c>
      <c r="H55" s="10">
        <v>387226.17</v>
      </c>
      <c r="I55" s="10">
        <v>332307.57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0.8581743584117778</v>
      </c>
      <c r="P55" s="6">
        <f>IF(J55=0,0,L55/J55)</f>
        <v>0</v>
      </c>
      <c r="Q55" s="6">
        <f>IF(L55=0,0,L55/K55)</f>
        <v>0</v>
      </c>
    </row>
    <row r="56" spans="1:17" x14ac:dyDescent="0.25">
      <c r="A56" s="12" t="s">
        <v>142</v>
      </c>
      <c r="B56" s="12" t="s">
        <v>143</v>
      </c>
      <c r="C56" s="12" t="s">
        <v>127</v>
      </c>
      <c r="D56" s="12" t="s">
        <v>67</v>
      </c>
      <c r="E56" s="12" t="s">
        <v>64</v>
      </c>
      <c r="F56" s="12" t="s">
        <v>63</v>
      </c>
      <c r="G56" s="10">
        <v>0</v>
      </c>
      <c r="H56" s="10">
        <v>364910.24</v>
      </c>
      <c r="I56" s="10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2" t="s">
        <v>144</v>
      </c>
      <c r="B57" s="12" t="s">
        <v>145</v>
      </c>
      <c r="C57" s="12" t="s">
        <v>127</v>
      </c>
      <c r="D57" s="12" t="s">
        <v>67</v>
      </c>
      <c r="E57" s="12" t="s">
        <v>64</v>
      </c>
      <c r="F57" s="12" t="s">
        <v>63</v>
      </c>
      <c r="G57" s="10">
        <v>0</v>
      </c>
      <c r="H57" s="10">
        <v>1664271.3600000001</v>
      </c>
      <c r="I57" s="10">
        <v>767084.07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0.46091285858575365</v>
      </c>
      <c r="P57" s="6">
        <f>IF(J57=0,0,L57/J57)</f>
        <v>0</v>
      </c>
      <c r="Q57" s="6">
        <f>IF(L57=0,0,L57/K57)</f>
        <v>0</v>
      </c>
    </row>
    <row r="58" spans="1:17" x14ac:dyDescent="0.25">
      <c r="A58" s="12" t="s">
        <v>61</v>
      </c>
      <c r="B58" s="12" t="s">
        <v>62</v>
      </c>
      <c r="C58" s="12" t="s">
        <v>146</v>
      </c>
      <c r="D58" s="12" t="s">
        <v>67</v>
      </c>
      <c r="E58" s="12" t="s">
        <v>64</v>
      </c>
      <c r="F58" s="12" t="s">
        <v>63</v>
      </c>
      <c r="G58" s="10">
        <v>1000000</v>
      </c>
      <c r="H58" s="10">
        <v>350000</v>
      </c>
      <c r="I58" s="10">
        <v>303411.84999999998</v>
      </c>
      <c r="J58" s="5"/>
      <c r="K58" s="5"/>
      <c r="L58" s="5"/>
      <c r="M58" s="8" t="s">
        <v>17</v>
      </c>
      <c r="N58" s="7">
        <f>IF(G58&gt;0,I58/G58,0)</f>
        <v>0.30341184999999998</v>
      </c>
      <c r="O58" s="7">
        <f>IF(H58&gt;0,I58/H58,0)</f>
        <v>0.86689099999999997</v>
      </c>
      <c r="P58" s="6">
        <f>IF(J58=0,0,L58/J58)</f>
        <v>0</v>
      </c>
      <c r="Q58" s="6">
        <f>IF(L58=0,0,L58/K58)</f>
        <v>0</v>
      </c>
    </row>
    <row r="59" spans="1:17" x14ac:dyDescent="0.25">
      <c r="A59" s="12" t="s">
        <v>147</v>
      </c>
      <c r="B59" s="12" t="s">
        <v>148</v>
      </c>
      <c r="C59" s="12" t="s">
        <v>146</v>
      </c>
      <c r="D59" s="12" t="s">
        <v>67</v>
      </c>
      <c r="E59" s="12" t="s">
        <v>64</v>
      </c>
      <c r="F59" s="12" t="s">
        <v>63</v>
      </c>
      <c r="G59" s="10">
        <v>0</v>
      </c>
      <c r="H59" s="10">
        <v>9814842.4900000002</v>
      </c>
      <c r="I59" s="10">
        <v>0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</v>
      </c>
      <c r="P59" s="6">
        <f>IF(J59=0,0,L59/J59)</f>
        <v>0</v>
      </c>
      <c r="Q59" s="6">
        <f>IF(L59=0,0,L59/K59)</f>
        <v>0</v>
      </c>
    </row>
    <row r="60" spans="1:17" x14ac:dyDescent="0.25">
      <c r="A60" s="12" t="s">
        <v>61</v>
      </c>
      <c r="B60" s="12" t="s">
        <v>62</v>
      </c>
      <c r="C60" s="12" t="s">
        <v>149</v>
      </c>
      <c r="D60" s="12" t="s">
        <v>67</v>
      </c>
      <c r="E60" s="12" t="s">
        <v>64</v>
      </c>
      <c r="F60" s="12" t="s">
        <v>63</v>
      </c>
      <c r="G60" s="10">
        <v>1000000</v>
      </c>
      <c r="H60" s="10">
        <v>1833276.62</v>
      </c>
      <c r="I60" s="10">
        <v>1832149.14</v>
      </c>
      <c r="J60" s="5"/>
      <c r="K60" s="5"/>
      <c r="L60" s="5"/>
      <c r="M60" s="8" t="s">
        <v>17</v>
      </c>
      <c r="N60" s="7">
        <f>IF(G60&gt;0,I60/G60,0)</f>
        <v>1.8321491399999998</v>
      </c>
      <c r="O60" s="7">
        <f>IF(H60&gt;0,I60/H60,0)</f>
        <v>0.99938499188409424</v>
      </c>
      <c r="P60" s="6">
        <f>IF(J60=0,0,L60/J60)</f>
        <v>0</v>
      </c>
      <c r="Q60" s="6">
        <f>IF(L60=0,0,L60/K60)</f>
        <v>0</v>
      </c>
    </row>
    <row r="61" spans="1:17" x14ac:dyDescent="0.25">
      <c r="A61" s="12" t="s">
        <v>150</v>
      </c>
      <c r="B61" s="12" t="s">
        <v>151</v>
      </c>
      <c r="C61" s="12" t="s">
        <v>149</v>
      </c>
      <c r="D61" s="12" t="s">
        <v>67</v>
      </c>
      <c r="E61" s="12" t="s">
        <v>64</v>
      </c>
      <c r="F61" s="12" t="s">
        <v>63</v>
      </c>
      <c r="G61" s="10">
        <v>0</v>
      </c>
      <c r="H61" s="10">
        <v>137997.1</v>
      </c>
      <c r="I61" s="10">
        <v>0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0</v>
      </c>
      <c r="P61" s="6">
        <f>IF(J61=0,0,L61/J61)</f>
        <v>0</v>
      </c>
      <c r="Q61" s="6">
        <f>IF(L61=0,0,L61/K61)</f>
        <v>0</v>
      </c>
    </row>
    <row r="62" spans="1:17" x14ac:dyDescent="0.25">
      <c r="A62" s="12" t="s">
        <v>152</v>
      </c>
      <c r="B62" s="12" t="s">
        <v>153</v>
      </c>
      <c r="C62" s="12" t="s">
        <v>149</v>
      </c>
      <c r="D62" s="12" t="s">
        <v>67</v>
      </c>
      <c r="E62" s="12" t="s">
        <v>64</v>
      </c>
      <c r="F62" s="12" t="s">
        <v>63</v>
      </c>
      <c r="G62" s="10">
        <v>0</v>
      </c>
      <c r="H62" s="10">
        <v>340600</v>
      </c>
      <c r="I62" s="10">
        <v>150000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0.44039929536112743</v>
      </c>
      <c r="P62" s="6">
        <f>IF(J62=0,0,L62/J62)</f>
        <v>0</v>
      </c>
      <c r="Q62" s="6">
        <f>IF(L62=0,0,L62/K62)</f>
        <v>0</v>
      </c>
    </row>
    <row r="63" spans="1:17" x14ac:dyDescent="0.25">
      <c r="A63" s="12" t="s">
        <v>154</v>
      </c>
      <c r="B63" s="12" t="s">
        <v>155</v>
      </c>
      <c r="C63" s="12" t="s">
        <v>149</v>
      </c>
      <c r="D63" s="12" t="s">
        <v>67</v>
      </c>
      <c r="E63" s="12" t="s">
        <v>64</v>
      </c>
      <c r="F63" s="12" t="s">
        <v>63</v>
      </c>
      <c r="G63" s="10">
        <v>0</v>
      </c>
      <c r="H63" s="10">
        <v>150000</v>
      </c>
      <c r="I63" s="10">
        <v>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</v>
      </c>
      <c r="P63" s="6">
        <f>IF(J63=0,0,L63/J63)</f>
        <v>0</v>
      </c>
      <c r="Q63" s="6">
        <f>IF(L63=0,0,L63/K63)</f>
        <v>0</v>
      </c>
    </row>
    <row r="64" spans="1:17" x14ac:dyDescent="0.25">
      <c r="A64" s="12" t="s">
        <v>156</v>
      </c>
      <c r="B64" s="12" t="s">
        <v>157</v>
      </c>
      <c r="C64" s="12" t="s">
        <v>149</v>
      </c>
      <c r="D64" s="12" t="s">
        <v>67</v>
      </c>
      <c r="E64" s="12" t="s">
        <v>64</v>
      </c>
      <c r="F64" s="12" t="s">
        <v>63</v>
      </c>
      <c r="G64" s="10">
        <v>0</v>
      </c>
      <c r="H64" s="10">
        <v>748200</v>
      </c>
      <c r="I64" s="10">
        <v>0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0</v>
      </c>
      <c r="P64" s="6">
        <f>IF(J64=0,0,L64/J64)</f>
        <v>0</v>
      </c>
      <c r="Q64" s="6">
        <f>IF(L64=0,0,L64/K64)</f>
        <v>0</v>
      </c>
    </row>
    <row r="65" spans="7:18" x14ac:dyDescent="0.25">
      <c r="G65" s="11">
        <f>SUM(G4:G64)</f>
        <v>71366070.729999989</v>
      </c>
      <c r="H65" s="11">
        <f>SUM(H4:H64)</f>
        <v>101604038.71000001</v>
      </c>
      <c r="I65" s="11">
        <f>SUM(I4:I64)</f>
        <v>40606670.329999991</v>
      </c>
      <c r="P65" s="14">
        <f t="shared" ref="P65" si="0">IF(J65=0,0,L65/J65)</f>
        <v>0</v>
      </c>
      <c r="Q65" s="14">
        <f t="shared" ref="Q65" si="1">IF(L65=0,0,L65/K65)</f>
        <v>0</v>
      </c>
      <c r="R65" s="13"/>
    </row>
    <row r="66" spans="7:18" x14ac:dyDescent="0.25">
      <c r="P66" s="13"/>
      <c r="Q66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de Windows</cp:lastModifiedBy>
  <dcterms:created xsi:type="dcterms:W3CDTF">2023-06-21T19:35:53Z</dcterms:created>
  <dcterms:modified xsi:type="dcterms:W3CDTF">2024-07-15T17:26:23Z</dcterms:modified>
</cp:coreProperties>
</file>